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1B9982D7-F4F7-4F9D-9E8A-55A44E22B447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<sst xmlns="http://schemas.openxmlformats.org/spreadsheetml/2006/main" count="89" uniqueCount="78">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</sst>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G10" sqref="G10:G1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1635798802</v>
      </c>
      <c r="D10" s="24">
        <v>0</v>
      </c>
      <c r="E10" s="26">
        <f>SUM(C10:D10)</f>
        <v>1635798802</v>
      </c>
      <c r="F10" s="24">
        <v>1878260432.5699999</v>
      </c>
      <c r="G10" s="24">
        <v>1878260432.5699999</v>
      </c>
      <c r="H10" s="26">
        <f>SUM(G10-C10)</f>
        <v>242461630.56999993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89162472</v>
      </c>
      <c r="D12" s="24">
        <v>0</v>
      </c>
      <c r="E12" s="26">
        <f t="shared" si="0"/>
        <v>89162472</v>
      </c>
      <c r="F12" s="24">
        <v>98885366.299999997</v>
      </c>
      <c r="G12" s="24">
        <v>98885366.299999997</v>
      </c>
      <c r="H12" s="26">
        <f t="shared" si="1"/>
        <v>9722894.299999997</v>
      </c>
    </row>
    <row r="13" spans="2:10" x14ac:dyDescent="0.2">
      <c r="B13" s="9" t="s">
        <v>15</v>
      </c>
      <c r="C13" s="24">
        <v>353125050</v>
      </c>
      <c r="D13" s="24">
        <v>0</v>
      </c>
      <c r="E13" s="26">
        <f t="shared" si="0"/>
        <v>353125050</v>
      </c>
      <c r="F13" s="24">
        <v>375224911.17000002</v>
      </c>
      <c r="G13" s="24">
        <v>375224911.17000002</v>
      </c>
      <c r="H13" s="26">
        <f t="shared" si="1"/>
        <v>22099861.170000017</v>
      </c>
      <c r="J13" s="32"/>
    </row>
    <row r="14" spans="2:10" x14ac:dyDescent="0.2">
      <c r="B14" s="9" t="s">
        <v>16</v>
      </c>
      <c r="C14" s="24">
        <v>36026010</v>
      </c>
      <c r="D14" s="24">
        <v>0</v>
      </c>
      <c r="E14" s="26">
        <f t="shared" si="0"/>
        <v>36026010</v>
      </c>
      <c r="F14" s="24">
        <v>28693806.219999999</v>
      </c>
      <c r="G14" s="24">
        <v>28693806.219999999</v>
      </c>
      <c r="H14" s="26">
        <f t="shared" si="1"/>
        <v>-7332203.7800000012</v>
      </c>
    </row>
    <row r="15" spans="2:10" x14ac:dyDescent="0.2">
      <c r="B15" s="9" t="s">
        <v>17</v>
      </c>
      <c r="C15" s="24">
        <v>8384714</v>
      </c>
      <c r="D15" s="24">
        <v>0</v>
      </c>
      <c r="E15" s="26">
        <f t="shared" si="0"/>
        <v>8384714</v>
      </c>
      <c r="F15" s="24">
        <v>27197858.77</v>
      </c>
      <c r="G15" s="24">
        <v>27197858.77</v>
      </c>
      <c r="H15" s="26">
        <f t="shared" si="1"/>
        <v>18813144.77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1349876737.1999998</v>
      </c>
      <c r="D17" s="22">
        <f t="shared" ref="D17:G17" si="2">SUM(D19:D29)</f>
        <v>0</v>
      </c>
      <c r="E17" s="26">
        <f t="shared" si="0"/>
        <v>1349876737.1999998</v>
      </c>
      <c r="F17" s="22">
        <f t="shared" si="2"/>
        <v>1233302894.6399999</v>
      </c>
      <c r="G17" s="22">
        <f t="shared" si="2"/>
        <v>1233302894.6399999</v>
      </c>
      <c r="H17" s="26">
        <f t="shared" si="1"/>
        <v>-116573842.55999994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900360240.01999998</v>
      </c>
      <c r="D19" s="25">
        <v>0</v>
      </c>
      <c r="E19" s="28">
        <f>SUM(C19:D19)</f>
        <v>900360240.01999998</v>
      </c>
      <c r="F19" s="25">
        <v>814380830.11000001</v>
      </c>
      <c r="G19" s="25">
        <v>814380830.11000001</v>
      </c>
      <c r="H19" s="28">
        <f>SUM(G19-C19)</f>
        <v>-85979409.909999967</v>
      </c>
    </row>
    <row r="20" spans="2:8" x14ac:dyDescent="0.2">
      <c r="B20" s="12" t="s">
        <v>22</v>
      </c>
      <c r="C20" s="25">
        <v>222622200.58000001</v>
      </c>
      <c r="D20" s="25">
        <v>0</v>
      </c>
      <c r="E20" s="28">
        <f t="shared" ref="E20:E41" si="3">SUM(C20:D20)</f>
        <v>222622200.58000001</v>
      </c>
      <c r="F20" s="25">
        <v>210306580.13</v>
      </c>
      <c r="G20" s="25">
        <v>210306580.13</v>
      </c>
      <c r="H20" s="28">
        <f t="shared" ref="H20:H29" si="4">SUM(G20-C20)</f>
        <v>-12315620.450000018</v>
      </c>
    </row>
    <row r="21" spans="2:8" x14ac:dyDescent="0.2">
      <c r="B21" s="12" t="s">
        <v>23</v>
      </c>
      <c r="C21" s="25">
        <v>51364897.689999998</v>
      </c>
      <c r="D21" s="25">
        <v>0</v>
      </c>
      <c r="E21" s="28">
        <f t="shared" si="3"/>
        <v>51364897.689999998</v>
      </c>
      <c r="F21" s="25">
        <v>52034347.850000001</v>
      </c>
      <c r="G21" s="25">
        <v>52034347.850000001</v>
      </c>
      <c r="H21" s="28">
        <f t="shared" si="4"/>
        <v>669450.16000000387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22168377.039999999</v>
      </c>
      <c r="D24" s="25">
        <v>0</v>
      </c>
      <c r="E24" s="28">
        <f t="shared" si="3"/>
        <v>22168377.039999999</v>
      </c>
      <c r="F24" s="25">
        <v>19203737.969999999</v>
      </c>
      <c r="G24" s="25">
        <v>19203737.969999999</v>
      </c>
      <c r="H24" s="28">
        <f t="shared" si="4"/>
        <v>-2964639.0700000003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32438063.010000002</v>
      </c>
      <c r="D27" s="25">
        <v>0</v>
      </c>
      <c r="E27" s="28">
        <f t="shared" si="3"/>
        <v>32438063.010000002</v>
      </c>
      <c r="F27" s="25">
        <v>27672970.550000001</v>
      </c>
      <c r="G27" s="25">
        <v>27672970.550000001</v>
      </c>
      <c r="H27" s="28">
        <f t="shared" si="4"/>
        <v>-4765092.4600000009</v>
      </c>
    </row>
    <row r="28" spans="2:8" x14ac:dyDescent="0.2">
      <c r="B28" s="12" t="s">
        <v>30</v>
      </c>
      <c r="C28" s="25">
        <v>120922958.86</v>
      </c>
      <c r="D28" s="25">
        <v>0</v>
      </c>
      <c r="E28" s="28">
        <f t="shared" si="3"/>
        <v>120922958.86</v>
      </c>
      <c r="F28" s="25">
        <v>109704428.03</v>
      </c>
      <c r="G28" s="25">
        <v>109704428.03</v>
      </c>
      <c r="H28" s="28">
        <f t="shared" si="4"/>
        <v>-11218530.829999998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20965915.490000002</v>
      </c>
      <c r="D30" s="22">
        <f t="shared" ref="D30:G30" si="5">SUM(D31:D35)</f>
        <v>0</v>
      </c>
      <c r="E30" s="26">
        <f t="shared" si="3"/>
        <v>20965915.490000002</v>
      </c>
      <c r="F30" s="22">
        <f t="shared" si="5"/>
        <v>15974956.92</v>
      </c>
      <c r="G30" s="22">
        <f t="shared" si="5"/>
        <v>15974956.92</v>
      </c>
      <c r="H30" s="26">
        <f>SUM(H31:H35)</f>
        <v>-4990958.57</v>
      </c>
    </row>
    <row r="31" spans="2:8" x14ac:dyDescent="0.2">
      <c r="B31" s="13" t="s">
        <v>33</v>
      </c>
      <c r="C31" s="25">
        <v>3504.05</v>
      </c>
      <c r="D31" s="25">
        <v>0</v>
      </c>
      <c r="E31" s="28">
        <f t="shared" si="3"/>
        <v>3504.05</v>
      </c>
      <c r="F31" s="25">
        <v>2867.21</v>
      </c>
      <c r="G31" s="25">
        <v>2867.21</v>
      </c>
      <c r="H31" s="28">
        <f>SUM(G31-C31)</f>
        <v>-636.84000000000015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3157969.56</v>
      </c>
      <c r="G32" s="25">
        <v>3157969.56</v>
      </c>
      <c r="H32" s="28">
        <f t="shared" ref="H32:H35" si="6">SUM(G32-C32)</f>
        <v>3157969.56</v>
      </c>
    </row>
    <row r="33" spans="2:8" x14ac:dyDescent="0.2">
      <c r="B33" s="13" t="s">
        <v>35</v>
      </c>
      <c r="C33" s="25">
        <v>20962411.440000001</v>
      </c>
      <c r="D33" s="25">
        <v>0</v>
      </c>
      <c r="E33" s="28">
        <f t="shared" si="3"/>
        <v>20962411.440000001</v>
      </c>
      <c r="F33" s="25">
        <v>12814120.15</v>
      </c>
      <c r="G33" s="25">
        <v>12814120.15</v>
      </c>
      <c r="H33" s="28">
        <f t="shared" si="6"/>
        <v>-8148291.290000001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3493339700.6899996</v>
      </c>
      <c r="D43" s="53">
        <f t="shared" ref="D43:H43" si="10">SUM(D10:D17,D30,D36,D37,D39)</f>
        <v>0</v>
      </c>
      <c r="E43" s="33">
        <f t="shared" si="10"/>
        <v>3493339700.6899996</v>
      </c>
      <c r="F43" s="53">
        <f t="shared" si="10"/>
        <v>3657540226.5899997</v>
      </c>
      <c r="G43" s="53">
        <f t="shared" si="10"/>
        <v>3657540226.5899997</v>
      </c>
      <c r="H43" s="33">
        <f t="shared" si="10"/>
        <v>164200525.90000004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581876838</v>
      </c>
      <c r="D48" s="22">
        <f t="shared" ref="D48:G48" si="11">SUM(D49:D56)</f>
        <v>-1233405.2999999998</v>
      </c>
      <c r="E48" s="26">
        <f>SUM(E49:E56)</f>
        <v>580643432.70000005</v>
      </c>
      <c r="F48" s="22">
        <f t="shared" si="11"/>
        <v>580643434.5</v>
      </c>
      <c r="G48" s="22">
        <f t="shared" si="11"/>
        <v>580643434.5</v>
      </c>
      <c r="H48" s="26">
        <f>SUM(H49:H56)</f>
        <v>-1233403.5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72656910</v>
      </c>
      <c r="D51" s="25">
        <v>-6385537.7999999998</v>
      </c>
      <c r="E51" s="28">
        <f t="shared" si="12"/>
        <v>66271372.200000003</v>
      </c>
      <c r="F51" s="25">
        <v>66271374</v>
      </c>
      <c r="G51" s="25">
        <v>66271374</v>
      </c>
      <c r="H51" s="28">
        <f t="shared" si="13"/>
        <v>-6385536</v>
      </c>
    </row>
    <row r="52" spans="2:8" ht="36" x14ac:dyDescent="0.2">
      <c r="B52" s="10" t="s">
        <v>52</v>
      </c>
      <c r="C52" s="25">
        <v>509219928</v>
      </c>
      <c r="D52" s="25">
        <v>5152132.5</v>
      </c>
      <c r="E52" s="28">
        <f t="shared" si="12"/>
        <v>514372060.5</v>
      </c>
      <c r="F52" s="25">
        <v>514372060.5</v>
      </c>
      <c r="G52" s="25">
        <v>514372060.5</v>
      </c>
      <c r="H52" s="28">
        <f t="shared" si="13"/>
        <v>5152132.5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164325660</v>
      </c>
      <c r="D57" s="22">
        <f t="shared" ref="D57:G57" si="14">SUM(D58:D61)</f>
        <v>0</v>
      </c>
      <c r="E57" s="26">
        <f t="shared" si="14"/>
        <v>164325660</v>
      </c>
      <c r="F57" s="22">
        <f t="shared" si="14"/>
        <v>171410181.96000001</v>
      </c>
      <c r="G57" s="22">
        <f t="shared" si="14"/>
        <v>171410181.96000001</v>
      </c>
      <c r="H57" s="26">
        <f>SUM(H58:H61)</f>
        <v>7084521.9600000083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164325660</v>
      </c>
      <c r="D61" s="25">
        <v>0</v>
      </c>
      <c r="E61" s="28">
        <f t="shared" si="15"/>
        <v>164325660</v>
      </c>
      <c r="F61" s="25">
        <v>171410181.96000001</v>
      </c>
      <c r="G61" s="25">
        <v>171410181.96000001</v>
      </c>
      <c r="H61" s="28">
        <f t="shared" si="16"/>
        <v>7084521.9600000083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42977720.060000002</v>
      </c>
      <c r="D65" s="24">
        <v>-42977720.060000002</v>
      </c>
      <c r="E65" s="26">
        <f>SUM(D65,C65)</f>
        <v>0</v>
      </c>
      <c r="F65" s="24">
        <v>477022.5</v>
      </c>
      <c r="G65" s="24">
        <v>477022.5</v>
      </c>
      <c r="H65" s="26">
        <f>SUM(G65-C65)</f>
        <v>-42500697.560000002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789180218.05999994</v>
      </c>
      <c r="D68" s="22">
        <f t="shared" ref="D68:G68" si="18">SUM(D48,D57,D62,D65,D66)</f>
        <v>-44211125.359999999</v>
      </c>
      <c r="E68" s="26">
        <f t="shared" si="18"/>
        <v>744969092.70000005</v>
      </c>
      <c r="F68" s="22">
        <f t="shared" si="18"/>
        <v>752530638.96000004</v>
      </c>
      <c r="G68" s="22">
        <f t="shared" si="18"/>
        <v>752530638.96000004</v>
      </c>
      <c r="H68" s="26">
        <f>SUM(H48,H57,H62,H65,H66)</f>
        <v>-36649579.099999994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322000000</v>
      </c>
      <c r="G70" s="22">
        <f t="shared" si="19"/>
        <v>322000000</v>
      </c>
      <c r="H70" s="26">
        <f>H71</f>
        <v>322000000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322000000</v>
      </c>
      <c r="G71" s="25">
        <v>322000000</v>
      </c>
      <c r="H71" s="25">
        <f>SUM(G71-C71)</f>
        <v>322000000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4282519918.7499995</v>
      </c>
      <c r="D73" s="22">
        <f t="shared" ref="D73:G73" si="21">SUM(D43,D68,D70)</f>
        <v>-44211125.359999999</v>
      </c>
      <c r="E73" s="26">
        <f t="shared" si="21"/>
        <v>4238308793.3899994</v>
      </c>
      <c r="F73" s="22">
        <f t="shared" si="21"/>
        <v>4732070865.5499992</v>
      </c>
      <c r="G73" s="22">
        <f t="shared" si="21"/>
        <v>4732070865.5499992</v>
      </c>
      <c r="H73" s="26">
        <f>SUM(H43,H68,H70)</f>
        <v>449550946.80000007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322000000</v>
      </c>
      <c r="G77" s="25">
        <v>322000000</v>
      </c>
      <c r="H77" s="28">
        <f>SUM(G77-C77)</f>
        <v>322000000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322000000</v>
      </c>
      <c r="G78" s="21">
        <f t="shared" si="23"/>
        <v>322000000</v>
      </c>
      <c r="H78" s="30">
        <f>SUM(G78-C78)</f>
        <v>322000000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2026-07-08T20:32:26Z</dcterms:modified>
</cp:coreProperties>
</file>